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29010" windowHeight="12015"/>
  </bookViews>
  <sheets>
    <sheet name="Current Holdings" sheetId="3" r:id="rId1"/>
  </sheets>
  <definedNames>
    <definedName name="_xlnm._FilterDatabase" localSheetId="0" hidden="1">'Current Holdings'!$A$1:$I$49</definedName>
    <definedName name="_xlnm.Print_Titles" localSheetId="0">'Current Holdings'!$1:$1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1" i="3" l="1"/>
  <c r="C51" i="3"/>
  <c r="E51" i="3"/>
  <c r="F51" i="3"/>
  <c r="G49" i="3" l="1"/>
  <c r="G46" i="3"/>
  <c r="G44" i="3"/>
  <c r="G40" i="3"/>
  <c r="D37" i="3"/>
  <c r="D51" i="3" s="1"/>
  <c r="G34" i="3"/>
  <c r="G27" i="3"/>
  <c r="G25" i="3"/>
  <c r="G24" i="3"/>
  <c r="G19" i="3"/>
  <c r="G17" i="3"/>
  <c r="G10" i="3"/>
  <c r="G6" i="3"/>
  <c r="G2" i="3"/>
  <c r="G48" i="3"/>
  <c r="G47" i="3"/>
  <c r="G45" i="3"/>
  <c r="G43" i="3"/>
  <c r="G42" i="3"/>
  <c r="G41" i="3"/>
  <c r="G39" i="3"/>
  <c r="G38" i="3"/>
  <c r="G12" i="3"/>
  <c r="G36" i="3"/>
  <c r="G35" i="3"/>
  <c r="G33" i="3"/>
  <c r="G32" i="3"/>
  <c r="G31" i="3"/>
  <c r="G30" i="3"/>
  <c r="G29" i="3"/>
  <c r="G28" i="3"/>
  <c r="G26" i="3"/>
  <c r="G23" i="3"/>
  <c r="G22" i="3"/>
  <c r="G21" i="3"/>
  <c r="G20" i="3"/>
  <c r="G18" i="3"/>
  <c r="G16" i="3"/>
  <c r="G15" i="3"/>
  <c r="G14" i="3"/>
  <c r="G13" i="3"/>
  <c r="G11" i="3"/>
  <c r="G9" i="3"/>
  <c r="G8" i="3"/>
  <c r="G7" i="3"/>
  <c r="G5" i="3"/>
  <c r="G4" i="3"/>
  <c r="G3" i="3"/>
  <c r="G37" i="3" l="1"/>
  <c r="G51" i="3" s="1"/>
  <c r="H37" i="3" s="1"/>
  <c r="H34" i="3" l="1"/>
  <c r="H38" i="3"/>
  <c r="H18" i="3"/>
  <c r="H27" i="3"/>
  <c r="H16" i="3"/>
  <c r="H25" i="3"/>
  <c r="H12" i="3"/>
  <c r="H15" i="3"/>
  <c r="H24" i="3"/>
  <c r="H36" i="3"/>
  <c r="H3" i="3"/>
  <c r="H31" i="3"/>
  <c r="H19" i="3"/>
  <c r="H35" i="3"/>
  <c r="H13" i="3"/>
  <c r="H17" i="3"/>
  <c r="H33" i="3"/>
  <c r="H11" i="3"/>
  <c r="H10" i="3"/>
  <c r="H32" i="3"/>
  <c r="H9" i="3"/>
  <c r="H6" i="3"/>
  <c r="H26" i="3"/>
  <c r="H8" i="3"/>
  <c r="H30" i="3"/>
  <c r="H7" i="3"/>
  <c r="H48" i="3"/>
  <c r="H29" i="3"/>
  <c r="H5" i="3"/>
  <c r="H47" i="3"/>
  <c r="H28" i="3"/>
  <c r="H4" i="3"/>
  <c r="H45" i="3"/>
  <c r="H20" i="3"/>
  <c r="H46" i="3"/>
  <c r="H43" i="3"/>
  <c r="H23" i="3"/>
  <c r="H44" i="3"/>
  <c r="H42" i="3"/>
  <c r="H22" i="3"/>
  <c r="H40" i="3"/>
  <c r="H41" i="3"/>
  <c r="H21" i="3"/>
  <c r="H49" i="3"/>
  <c r="H39" i="3"/>
  <c r="H14" i="3"/>
  <c r="H2" i="3"/>
  <c r="H51" i="3" s="1"/>
</calcChain>
</file>

<file path=xl/sharedStrings.xml><?xml version="1.0" encoding="utf-8"?>
<sst xmlns="http://schemas.openxmlformats.org/spreadsheetml/2006/main" count="121" uniqueCount="83">
  <si>
    <t>Andrews</t>
  </si>
  <si>
    <t>Bonneau</t>
  </si>
  <si>
    <t>Central Pacolet</t>
  </si>
  <si>
    <t>Clio</t>
  </si>
  <si>
    <t>Cordova</t>
  </si>
  <si>
    <t>Cross Hill</t>
  </si>
  <si>
    <t>Furman</t>
  </si>
  <si>
    <t>Gifford</t>
  </si>
  <si>
    <t>State Audit was completed the town of Gifford owes $215,180</t>
  </si>
  <si>
    <t>Govan</t>
  </si>
  <si>
    <t>Hodges</t>
  </si>
  <si>
    <t>Holy Hill</t>
  </si>
  <si>
    <t>Iva</t>
  </si>
  <si>
    <t>Lake City</t>
  </si>
  <si>
    <t>Latta</t>
  </si>
  <si>
    <t>Lincolnville</t>
  </si>
  <si>
    <t>Livingston</t>
  </si>
  <si>
    <t>Lowrys</t>
  </si>
  <si>
    <t>Monetta</t>
  </si>
  <si>
    <t xml:space="preserve">Norway </t>
  </si>
  <si>
    <t>Olanta</t>
  </si>
  <si>
    <t>Olar</t>
  </si>
  <si>
    <t>Paxville</t>
  </si>
  <si>
    <t>Peak</t>
  </si>
  <si>
    <t>Reevesville</t>
  </si>
  <si>
    <t>Ridgeville</t>
  </si>
  <si>
    <t>Rowesville</t>
  </si>
  <si>
    <t>Salem</t>
  </si>
  <si>
    <t>Silverstreet</t>
  </si>
  <si>
    <t>Springfield</t>
  </si>
  <si>
    <t>St. Matthews</t>
  </si>
  <si>
    <t>Starr</t>
  </si>
  <si>
    <t>Timmonsville</t>
  </si>
  <si>
    <t>Ward</t>
  </si>
  <si>
    <t>Windsor</t>
  </si>
  <si>
    <t>Woodford</t>
  </si>
  <si>
    <t>Allendale</t>
  </si>
  <si>
    <t>Chapin</t>
  </si>
  <si>
    <t>Ehrhardt</t>
  </si>
  <si>
    <t>State Audit was completed the town of Ehrhardt owes $73,834.72 (current amount owed after application of state funding $66,347.77)</t>
  </si>
  <si>
    <t>Jenkinsville</t>
  </si>
  <si>
    <t>Lamar</t>
  </si>
  <si>
    <t>McColl</t>
  </si>
  <si>
    <t>McConnells</t>
  </si>
  <si>
    <t>New Ellenton</t>
  </si>
  <si>
    <t>Reidville</t>
  </si>
  <si>
    <t>St. George</t>
  </si>
  <si>
    <t>Wagener</t>
  </si>
  <si>
    <t>Williams</t>
  </si>
  <si>
    <t>Yemassee</t>
  </si>
  <si>
    <t>Notes</t>
  </si>
  <si>
    <t>Total amount being held</t>
  </si>
  <si>
    <t>TOTAL Witheld</t>
  </si>
  <si>
    <t>there are no counties that have any witholdings</t>
  </si>
  <si>
    <t>Annual Audit Delinquency (13 months past FY) *1</t>
  </si>
  <si>
    <t>*1</t>
  </si>
  <si>
    <t>State Treasurer’s Office per section 14-1-208 and 2016 Proviso 98.9.  The annual report must be submitted within 13 months of the end of the fiscal year for municipalities or within six months of close of fiscal year for counties. the State Treasurer’s Office must withhold all of the municipality's State Aid to Subdivisions Act distribution until the annual audit report is properly filed.</t>
  </si>
  <si>
    <t>*2</t>
  </si>
  <si>
    <t>If the annual audited financial statement contains a significant finding related court fines, the State Treasurer’s Office shall withhold a specific amount  or if unspecified, 25% of all state payments until the estimated deficiency has been satisfied. 2016 Proviso 98.9 and 117.51</t>
  </si>
  <si>
    <t>Significant Audit findings by Independent Auditor (third party) *2</t>
  </si>
  <si>
    <t>10% LGF Withheld per Request from SFAA (failure to remit Audited Financial Statements to SFAA) *3</t>
  </si>
  <si>
    <t>*3</t>
  </si>
  <si>
    <t>If an annual report is not filed with the Revenue and Fiscal Affairs Office per section 6-1-50, then the State Treasurer’s Office is authorized to withhold 10% of aid to subdivisions until rectified.</t>
  </si>
  <si>
    <t>Court Fines Remittance Form Delinquency (90 days delinquent)  *4</t>
  </si>
  <si>
    <t>*4</t>
  </si>
  <si>
    <t>*5</t>
  </si>
  <si>
    <t>Paid to Peba on behalf of Muncipality *5</t>
  </si>
  <si>
    <t>Per Section 11-9-75, if a municipality becomes delinquent in any payments to a state agency, the State Treasurer's Office is authorized to withold the municipalities state distribution and forward funds to requesting agency.</t>
  </si>
  <si>
    <t>Per  Section 14-1-220 and 2016 Proviso 98.9, monthly court fines filing must be filed with the State Treasurer’s Office. If more than 90 days delinquent, 25% of all Aid to Subdivisions will be withheld until filing requirement is satisfied.</t>
  </si>
  <si>
    <t>Municipal *6</t>
  </si>
  <si>
    <t>*6</t>
  </si>
  <si>
    <t>% of Total</t>
  </si>
  <si>
    <t>Period holding</t>
  </si>
  <si>
    <t>2013-2017</t>
  </si>
  <si>
    <t>2016-2017</t>
  </si>
  <si>
    <t>2014-2017</t>
  </si>
  <si>
    <t>2010-2017</t>
  </si>
  <si>
    <t>2012-2017</t>
  </si>
  <si>
    <t>2015-2017</t>
  </si>
  <si>
    <t>2011-2017</t>
  </si>
  <si>
    <t>Audit would cost more then funds held</t>
  </si>
  <si>
    <t>State Audit was completed, the town owes $73,773.23</t>
  </si>
  <si>
    <t xml:space="preserve">SOVA has requested $34,628.47 held starting first qrt 2018 (*5). State audit completed, the town owes $77,537.69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</si>
</sst>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4"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2">
    <border>
      <left/>
      <right/>
      <top/>
      <bottom/>
      <diagonal/>
    </border>
    <border>
      <left/>
      <right/>
      <top/>
      <bottom style="thin">
        <color indexed="64"/>
      </bottom>
      <diagonal/>
    </border>
  </borders>
  <cellStyleXfs count="2">
    <xf numFmtId="0" fontId="0" fillId="0" borderId="0"/>
    <xf numFmtId="9" fontId="2" fillId="0" borderId="0" applyFont="0" applyFill="0" applyBorder="0" applyAlignment="0" applyProtection="0"/>
  </cellStyleXfs>
  <cellXfs count="28">
    <xf numFmtId="0" fontId="0" fillId="0" borderId="0" xfId="0"/>
    <xf numFmtId="0" fontId="0" fillId="0" borderId="0" xfId="0" applyAlignment="1">
      <alignment wrapText="1"/>
    </xf>
    <xf numFmtId="43" fontId="0" fillId="0" borderId="0" xfId="0" applyNumberFormat="1"/>
    <xf numFmtId="0" fontId="1" fillId="0" borderId="0" xfId="0" applyFont="1" applyAlignment="1">
      <alignment horizontal="center" wrapText="1"/>
    </xf>
    <xf numFmtId="43" fontId="1" fillId="0" borderId="0" xfId="0" applyNumberFormat="1" applyFont="1" applyAlignment="1">
      <alignment horizontal="center" wrapText="1"/>
    </xf>
    <xf numFmtId="0" fontId="0" fillId="0" borderId="0" xfId="0" applyAlignment="1">
      <alignment horizontal="center" wrapText="1"/>
    </xf>
    <xf numFmtId="43" fontId="0" fillId="0" borderId="1" xfId="0" applyNumberFormat="1" applyBorder="1"/>
    <xf numFmtId="0" fontId="0" fillId="0" borderId="0" xfId="0" applyAlignment="1">
      <alignment horizontal="center"/>
    </xf>
    <xf numFmtId="0" fontId="1" fillId="0" borderId="0" xfId="0" applyFont="1"/>
    <xf numFmtId="43" fontId="1" fillId="0" borderId="0" xfId="0" applyNumberFormat="1" applyFont="1"/>
    <xf numFmtId="43" fontId="1" fillId="0" borderId="0" xfId="0" applyNumberFormat="1" applyFont="1" applyAlignment="1">
      <alignment horizontal="center"/>
    </xf>
    <xf numFmtId="43" fontId="1" fillId="0" borderId="1" xfId="0" applyNumberFormat="1" applyFont="1" applyBorder="1" applyAlignment="1">
      <alignment horizontal="center"/>
    </xf>
    <xf numFmtId="164" fontId="0" fillId="0" borderId="0" xfId="1" applyNumberFormat="1" applyFont="1" applyAlignment="1">
      <alignment horizontal="center"/>
    </xf>
    <xf numFmtId="0" fontId="1" fillId="0" borderId="0" xfId="0" applyFont="1" applyAlignment="1">
      <alignment horizontal="center"/>
    </xf>
    <xf numFmtId="0" fontId="0" fillId="2" borderId="0" xfId="0" applyFill="1"/>
    <xf numFmtId="43" fontId="0" fillId="2" borderId="0" xfId="0" applyNumberFormat="1" applyFill="1"/>
    <xf numFmtId="43" fontId="1" fillId="2" borderId="0" xfId="0" applyNumberFormat="1" applyFont="1" applyFill="1" applyAlignment="1">
      <alignment horizontal="center"/>
    </xf>
    <xf numFmtId="164" fontId="0" fillId="2" borderId="0" xfId="1" applyNumberFormat="1" applyFont="1" applyFill="1" applyAlignment="1">
      <alignment horizontal="center"/>
    </xf>
    <xf numFmtId="0" fontId="0" fillId="0" borderId="0" xfId="0" applyFill="1"/>
    <xf numFmtId="43" fontId="0" fillId="0" borderId="0" xfId="0" applyNumberFormat="1" applyFill="1"/>
    <xf numFmtId="43" fontId="1" fillId="0" borderId="0" xfId="0" applyNumberFormat="1" applyFont="1" applyFill="1" applyAlignment="1">
      <alignment horizontal="center"/>
    </xf>
    <xf numFmtId="0" fontId="0" fillId="0" borderId="0" xfId="0" applyFill="1" applyAlignment="1">
      <alignment wrapText="1"/>
    </xf>
    <xf numFmtId="164" fontId="3" fillId="0" borderId="0" xfId="1" applyNumberFormat="1" applyFont="1" applyFill="1" applyAlignment="1">
      <alignment horizontal="center"/>
    </xf>
    <xf numFmtId="0" fontId="0" fillId="2" borderId="0" xfId="0" applyFill="1" applyAlignment="1">
      <alignment horizontal="center"/>
    </xf>
    <xf numFmtId="0" fontId="0" fillId="0" borderId="0" xfId="0" applyFill="1" applyAlignment="1">
      <alignment horizontal="center"/>
    </xf>
    <xf numFmtId="9" fontId="1" fillId="0" borderId="0" xfId="1" applyFont="1" applyAlignment="1">
      <alignment horizontal="center"/>
    </xf>
    <xf numFmtId="0" fontId="0" fillId="0" borderId="1" xfId="0" applyBorder="1" applyAlignment="1">
      <alignment horizontal="center"/>
    </xf>
    <xf numFmtId="0" fontId="0" fillId="0" borderId="0" xfId="0" applyNumberFormat="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9"/>
  <sheetViews>
    <sheetView tabSelected="1" workbookViewId="0">
      <pane ySplit="1" topLeftCell="A32" activePane="bottomLeft" state="frozen"/>
      <selection pane="bottomLeft" activeCell="L7" sqref="L7"/>
    </sheetView>
  </sheetViews>
  <sheetFormatPr defaultRowHeight="15" x14ac:dyDescent="0.25"/>
  <cols>
    <col min="1" max="1" width="16.85546875" bestFit="1" customWidth="1"/>
    <col min="2" max="2" width="27.42578125" style="2" bestFit="1" customWidth="1"/>
    <col min="3" max="3" width="18.140625" style="2" bestFit="1" customWidth="1"/>
    <col min="4" max="4" width="27.7109375" style="2" bestFit="1" customWidth="1"/>
    <col min="5" max="5" width="27" style="2" bestFit="1" customWidth="1"/>
    <col min="6" max="6" width="17" style="2" bestFit="1" customWidth="1"/>
    <col min="7" max="7" width="17.85546875" style="10" bestFit="1" customWidth="1"/>
    <col min="8" max="8" width="14.7109375" style="1" bestFit="1" customWidth="1"/>
    <col min="9" max="9" width="12.28515625" style="7" bestFit="1" customWidth="1"/>
    <col min="10" max="10" width="36.28515625" bestFit="1" customWidth="1"/>
  </cols>
  <sheetData>
    <row r="1" spans="1:10" s="5" customFormat="1" ht="75" x14ac:dyDescent="0.25">
      <c r="A1" s="3" t="s">
        <v>69</v>
      </c>
      <c r="B1" s="4" t="s">
        <v>54</v>
      </c>
      <c r="C1" s="4" t="s">
        <v>59</v>
      </c>
      <c r="D1" s="4" t="s">
        <v>60</v>
      </c>
      <c r="E1" s="4" t="s">
        <v>63</v>
      </c>
      <c r="F1" s="4" t="s">
        <v>66</v>
      </c>
      <c r="G1" s="4" t="s">
        <v>51</v>
      </c>
      <c r="H1" s="4" t="s">
        <v>71</v>
      </c>
      <c r="I1" s="4" t="s">
        <v>72</v>
      </c>
      <c r="J1" s="4" t="s">
        <v>50</v>
      </c>
    </row>
    <row r="2" spans="1:10" x14ac:dyDescent="0.25">
      <c r="A2" t="s">
        <v>36</v>
      </c>
      <c r="D2" s="2">
        <v>7511.54</v>
      </c>
      <c r="G2" s="10">
        <f t="shared" ref="G2:G49" si="0">SUM(B2:F2)</f>
        <v>7511.54</v>
      </c>
      <c r="H2" s="12">
        <f t="shared" ref="H2:H49" si="1">G2/$G$51</f>
        <v>2.8573251450444924E-3</v>
      </c>
      <c r="J2" s="1"/>
    </row>
    <row r="3" spans="1:10" x14ac:dyDescent="0.25">
      <c r="A3" t="s">
        <v>0</v>
      </c>
      <c r="B3" s="2">
        <v>61892.12</v>
      </c>
      <c r="G3" s="10">
        <f t="shared" si="0"/>
        <v>61892.12</v>
      </c>
      <c r="H3" s="12">
        <f t="shared" si="1"/>
        <v>2.3543229584893528E-2</v>
      </c>
      <c r="I3" s="7" t="s">
        <v>74</v>
      </c>
      <c r="J3" s="1"/>
    </row>
    <row r="4" spans="1:10" x14ac:dyDescent="0.25">
      <c r="A4" t="s">
        <v>1</v>
      </c>
      <c r="B4" s="2">
        <v>64769.78</v>
      </c>
      <c r="D4" s="2">
        <v>1127.45</v>
      </c>
      <c r="E4" s="2">
        <v>6829.64</v>
      </c>
      <c r="G4" s="10">
        <f t="shared" si="0"/>
        <v>72726.87</v>
      </c>
      <c r="H4" s="12">
        <f t="shared" si="1"/>
        <v>2.7664675202605848E-2</v>
      </c>
      <c r="I4" s="7" t="s">
        <v>73</v>
      </c>
      <c r="J4" s="1"/>
    </row>
    <row r="5" spans="1:10" x14ac:dyDescent="0.25">
      <c r="A5" s="14" t="s">
        <v>2</v>
      </c>
      <c r="B5" s="15">
        <v>13177.47</v>
      </c>
      <c r="C5" s="15"/>
      <c r="D5" s="15">
        <v>102.75</v>
      </c>
      <c r="E5" s="15"/>
      <c r="F5" s="15"/>
      <c r="G5" s="16">
        <f t="shared" si="0"/>
        <v>13280.22</v>
      </c>
      <c r="H5" s="17">
        <f t="shared" si="1"/>
        <v>5.0516813513237988E-3</v>
      </c>
      <c r="I5" s="23" t="s">
        <v>75</v>
      </c>
      <c r="J5" s="14" t="s">
        <v>80</v>
      </c>
    </row>
    <row r="6" spans="1:10" x14ac:dyDescent="0.25">
      <c r="A6" t="s">
        <v>37</v>
      </c>
      <c r="D6" s="2">
        <v>6234.07</v>
      </c>
      <c r="G6" s="10">
        <f t="shared" si="0"/>
        <v>6234.07</v>
      </c>
      <c r="H6" s="12">
        <f t="shared" si="1"/>
        <v>2.3713865554823004E-3</v>
      </c>
      <c r="J6" s="1"/>
    </row>
    <row r="7" spans="1:10" ht="30" x14ac:dyDescent="0.25">
      <c r="A7" s="18" t="s">
        <v>3</v>
      </c>
      <c r="B7" s="19">
        <v>475500.52</v>
      </c>
      <c r="C7" s="19"/>
      <c r="D7" s="19"/>
      <c r="E7" s="19"/>
      <c r="F7" s="19">
        <v>-255205.15</v>
      </c>
      <c r="G7" s="20">
        <f t="shared" si="0"/>
        <v>220295.37000000002</v>
      </c>
      <c r="H7" s="22">
        <f t="shared" si="1"/>
        <v>8.3798462104692273E-2</v>
      </c>
      <c r="I7" s="24" t="s">
        <v>76</v>
      </c>
      <c r="J7" s="21" t="s">
        <v>81</v>
      </c>
    </row>
    <row r="8" spans="1:10" x14ac:dyDescent="0.25">
      <c r="A8" s="14" t="s">
        <v>4</v>
      </c>
      <c r="B8" s="15">
        <v>13976.32</v>
      </c>
      <c r="C8" s="15"/>
      <c r="D8" s="15"/>
      <c r="E8" s="15"/>
      <c r="F8" s="15"/>
      <c r="G8" s="16">
        <f t="shared" si="0"/>
        <v>13976.32</v>
      </c>
      <c r="H8" s="17">
        <f t="shared" si="1"/>
        <v>5.3164717982182403E-3</v>
      </c>
      <c r="I8" s="23" t="s">
        <v>73</v>
      </c>
      <c r="J8" s="14" t="s">
        <v>80</v>
      </c>
    </row>
    <row r="9" spans="1:10" ht="15.75" x14ac:dyDescent="0.25">
      <c r="A9" s="18" t="s">
        <v>5</v>
      </c>
      <c r="B9" s="19">
        <v>212961.26</v>
      </c>
      <c r="C9" s="19"/>
      <c r="D9" s="19"/>
      <c r="E9" s="19"/>
      <c r="F9" s="19"/>
      <c r="G9" s="20">
        <f t="shared" si="0"/>
        <v>212961.26</v>
      </c>
      <c r="H9" s="22">
        <f t="shared" si="1"/>
        <v>8.1008629804055876E-2</v>
      </c>
      <c r="I9" s="24" t="s">
        <v>73</v>
      </c>
      <c r="J9" s="21"/>
    </row>
    <row r="10" spans="1:10" ht="60" x14ac:dyDescent="0.25">
      <c r="A10" t="s">
        <v>38</v>
      </c>
      <c r="C10" s="2">
        <v>2197.0100000000002</v>
      </c>
      <c r="D10" s="2">
        <v>2115.59</v>
      </c>
      <c r="G10" s="10">
        <f t="shared" si="0"/>
        <v>4312.6000000000004</v>
      </c>
      <c r="H10" s="12">
        <f t="shared" si="1"/>
        <v>1.6404759104682767E-3</v>
      </c>
      <c r="J10" s="1" t="s">
        <v>39</v>
      </c>
    </row>
    <row r="11" spans="1:10" x14ac:dyDescent="0.25">
      <c r="A11" s="14" t="s">
        <v>6</v>
      </c>
      <c r="B11" s="15">
        <v>15091.6</v>
      </c>
      <c r="C11" s="15"/>
      <c r="D11" s="15"/>
      <c r="E11" s="15"/>
      <c r="F11" s="15"/>
      <c r="G11" s="16">
        <f t="shared" si="0"/>
        <v>15091.6</v>
      </c>
      <c r="H11" s="17">
        <f t="shared" si="1"/>
        <v>5.7407147081628349E-3</v>
      </c>
      <c r="I11" s="23" t="s">
        <v>74</v>
      </c>
      <c r="J11" s="14" t="s">
        <v>80</v>
      </c>
    </row>
    <row r="12" spans="1:10" ht="30" x14ac:dyDescent="0.25">
      <c r="A12" t="s">
        <v>7</v>
      </c>
      <c r="B12" s="2">
        <v>51679.99</v>
      </c>
      <c r="D12" s="2">
        <v>767.27</v>
      </c>
      <c r="F12" s="2">
        <v>-11935.75</v>
      </c>
      <c r="G12" s="10">
        <f t="shared" si="0"/>
        <v>40511.509999999995</v>
      </c>
      <c r="H12" s="12">
        <f t="shared" si="1"/>
        <v>1.5410229618256895E-2</v>
      </c>
      <c r="I12" s="7" t="s">
        <v>78</v>
      </c>
      <c r="J12" s="1" t="s">
        <v>8</v>
      </c>
    </row>
    <row r="13" spans="1:10" x14ac:dyDescent="0.25">
      <c r="A13" s="14" t="s">
        <v>9</v>
      </c>
      <c r="B13" s="15">
        <v>20482.29</v>
      </c>
      <c r="C13" s="15"/>
      <c r="D13" s="15">
        <v>140.096</v>
      </c>
      <c r="E13" s="15"/>
      <c r="F13" s="15"/>
      <c r="G13" s="16">
        <f t="shared" si="0"/>
        <v>20622.386000000002</v>
      </c>
      <c r="H13" s="17">
        <f t="shared" si="1"/>
        <v>7.8445780850016789E-3</v>
      </c>
      <c r="I13" s="23" t="s">
        <v>75</v>
      </c>
      <c r="J13" s="14" t="s">
        <v>80</v>
      </c>
    </row>
    <row r="14" spans="1:10" x14ac:dyDescent="0.25">
      <c r="A14" s="14" t="s">
        <v>10</v>
      </c>
      <c r="B14" s="15">
        <v>6196.6</v>
      </c>
      <c r="C14" s="15"/>
      <c r="D14" s="15"/>
      <c r="E14" s="15"/>
      <c r="F14" s="15"/>
      <c r="G14" s="16">
        <f t="shared" si="0"/>
        <v>6196.6</v>
      </c>
      <c r="H14" s="17">
        <f t="shared" si="1"/>
        <v>2.3571332900820209E-3</v>
      </c>
      <c r="I14" s="23" t="s">
        <v>78</v>
      </c>
      <c r="J14" s="14" t="s">
        <v>80</v>
      </c>
    </row>
    <row r="15" spans="1:10" x14ac:dyDescent="0.25">
      <c r="A15" s="14" t="s">
        <v>11</v>
      </c>
      <c r="B15" s="15">
        <v>6886.85</v>
      </c>
      <c r="C15" s="15"/>
      <c r="D15" s="15">
        <v>1296.3900000000001</v>
      </c>
      <c r="E15" s="15"/>
      <c r="F15" s="15"/>
      <c r="G15" s="16">
        <f t="shared" si="0"/>
        <v>8183.2400000000007</v>
      </c>
      <c r="H15" s="17">
        <f t="shared" si="1"/>
        <v>3.1128340420118767E-3</v>
      </c>
      <c r="I15" s="23" t="s">
        <v>78</v>
      </c>
      <c r="J15" s="14" t="s">
        <v>80</v>
      </c>
    </row>
    <row r="16" spans="1:10" x14ac:dyDescent="0.25">
      <c r="A16" t="s">
        <v>12</v>
      </c>
      <c r="B16" s="2">
        <v>48069.41</v>
      </c>
      <c r="G16" s="10">
        <f t="shared" si="0"/>
        <v>48069.41</v>
      </c>
      <c r="H16" s="12">
        <f t="shared" si="1"/>
        <v>1.82851897081628E-2</v>
      </c>
      <c r="I16" s="7" t="s">
        <v>78</v>
      </c>
      <c r="J16" s="1"/>
    </row>
    <row r="17" spans="1:10" x14ac:dyDescent="0.25">
      <c r="A17" t="s">
        <v>40</v>
      </c>
      <c r="D17" s="2">
        <v>99.19</v>
      </c>
      <c r="G17" s="10">
        <f t="shared" si="0"/>
        <v>99.19</v>
      </c>
      <c r="H17" s="12">
        <f t="shared" si="1"/>
        <v>3.7731022019048452E-5</v>
      </c>
      <c r="J17" s="1"/>
    </row>
    <row r="18" spans="1:10" x14ac:dyDescent="0.25">
      <c r="A18" t="s">
        <v>13</v>
      </c>
      <c r="D18" s="2">
        <v>15117.33</v>
      </c>
      <c r="G18" s="10">
        <f t="shared" si="0"/>
        <v>15117.33</v>
      </c>
      <c r="H18" s="12">
        <f t="shared" si="1"/>
        <v>5.7505021786391948E-3</v>
      </c>
      <c r="J18" s="1"/>
    </row>
    <row r="19" spans="1:10" x14ac:dyDescent="0.25">
      <c r="A19" t="s">
        <v>41</v>
      </c>
      <c r="D19" s="2">
        <v>3243.52</v>
      </c>
      <c r="G19" s="10">
        <f t="shared" si="0"/>
        <v>3243.52</v>
      </c>
      <c r="H19" s="12">
        <f t="shared" si="1"/>
        <v>1.2338070827626175E-3</v>
      </c>
      <c r="J19" s="1"/>
    </row>
    <row r="20" spans="1:10" ht="15.75" x14ac:dyDescent="0.25">
      <c r="A20" s="18" t="s">
        <v>14</v>
      </c>
      <c r="B20" s="19">
        <v>160909.04999999999</v>
      </c>
      <c r="C20" s="19"/>
      <c r="D20" s="19"/>
      <c r="E20" s="19"/>
      <c r="F20" s="19"/>
      <c r="G20" s="20">
        <f t="shared" si="0"/>
        <v>160909.04999999999</v>
      </c>
      <c r="H20" s="22">
        <f t="shared" si="1"/>
        <v>6.1208417265996247E-2</v>
      </c>
      <c r="I20" s="24" t="s">
        <v>74</v>
      </c>
      <c r="J20" s="21"/>
    </row>
    <row r="21" spans="1:10" ht="15.75" x14ac:dyDescent="0.25">
      <c r="A21" s="18" t="s">
        <v>15</v>
      </c>
      <c r="B21" s="19">
        <v>265986.40000000002</v>
      </c>
      <c r="C21" s="19"/>
      <c r="D21" s="19">
        <v>578.09</v>
      </c>
      <c r="E21" s="19"/>
      <c r="F21" s="19"/>
      <c r="G21" s="20">
        <f t="shared" si="0"/>
        <v>266564.49000000005</v>
      </c>
      <c r="H21" s="22">
        <f t="shared" si="1"/>
        <v>0.10139883699653617</v>
      </c>
      <c r="I21" s="24" t="s">
        <v>78</v>
      </c>
      <c r="J21" s="21"/>
    </row>
    <row r="22" spans="1:10" x14ac:dyDescent="0.25">
      <c r="A22" s="14" t="s">
        <v>16</v>
      </c>
      <c r="B22" s="15">
        <v>11249.2</v>
      </c>
      <c r="C22" s="15"/>
      <c r="D22" s="15"/>
      <c r="E22" s="15"/>
      <c r="F22" s="15"/>
      <c r="G22" s="16">
        <f t="shared" si="0"/>
        <v>11249.2</v>
      </c>
      <c r="H22" s="17">
        <f t="shared" si="1"/>
        <v>4.2790988294856324E-3</v>
      </c>
      <c r="I22" s="23" t="s">
        <v>73</v>
      </c>
      <c r="J22" s="14" t="s">
        <v>80</v>
      </c>
    </row>
    <row r="23" spans="1:10" x14ac:dyDescent="0.25">
      <c r="A23" t="s">
        <v>17</v>
      </c>
      <c r="B23" s="2">
        <v>36241.35</v>
      </c>
      <c r="G23" s="10">
        <f t="shared" si="0"/>
        <v>36241.35</v>
      </c>
      <c r="H23" s="12">
        <f t="shared" si="1"/>
        <v>1.378589751839945E-2</v>
      </c>
      <c r="I23" s="7" t="s">
        <v>78</v>
      </c>
      <c r="J23" s="1"/>
    </row>
    <row r="24" spans="1:10" x14ac:dyDescent="0.25">
      <c r="A24" t="s">
        <v>42</v>
      </c>
      <c r="D24" s="2">
        <v>3448.27</v>
      </c>
      <c r="G24" s="10">
        <f t="shared" si="0"/>
        <v>3448.27</v>
      </c>
      <c r="H24" s="12">
        <f t="shared" si="1"/>
        <v>1.311692219957901E-3</v>
      </c>
      <c r="J24" s="1"/>
    </row>
    <row r="25" spans="1:10" x14ac:dyDescent="0.25">
      <c r="A25" t="s">
        <v>43</v>
      </c>
      <c r="D25" s="2">
        <v>981.94</v>
      </c>
      <c r="G25" s="10">
        <f t="shared" si="0"/>
        <v>981.94</v>
      </c>
      <c r="H25" s="12">
        <f t="shared" si="1"/>
        <v>3.735215219415711E-4</v>
      </c>
      <c r="J25" s="1"/>
    </row>
    <row r="26" spans="1:10" x14ac:dyDescent="0.25">
      <c r="A26" s="14" t="s">
        <v>18</v>
      </c>
      <c r="B26" s="15">
        <v>19061.099999999999</v>
      </c>
      <c r="C26" s="15"/>
      <c r="D26" s="15">
        <v>508.78</v>
      </c>
      <c r="E26" s="15"/>
      <c r="F26" s="15"/>
      <c r="G26" s="16">
        <f t="shared" si="0"/>
        <v>19569.879999999997</v>
      </c>
      <c r="H26" s="17">
        <f t="shared" si="1"/>
        <v>7.4442138642013891E-3</v>
      </c>
      <c r="I26" s="23" t="s">
        <v>74</v>
      </c>
      <c r="J26" s="14" t="s">
        <v>80</v>
      </c>
    </row>
    <row r="27" spans="1:10" x14ac:dyDescent="0.25">
      <c r="A27" t="s">
        <v>44</v>
      </c>
      <c r="D27" s="2">
        <v>5728.31</v>
      </c>
      <c r="G27" s="10">
        <f t="shared" si="0"/>
        <v>5728.31</v>
      </c>
      <c r="H27" s="12">
        <f t="shared" si="1"/>
        <v>2.1789998058467127E-3</v>
      </c>
      <c r="J27" s="1"/>
    </row>
    <row r="28" spans="1:10" x14ac:dyDescent="0.25">
      <c r="A28" s="14" t="s">
        <v>19</v>
      </c>
      <c r="B28" s="15">
        <v>23724.560000000001</v>
      </c>
      <c r="C28" s="15">
        <v>3629.03</v>
      </c>
      <c r="D28" s="15"/>
      <c r="E28" s="15"/>
      <c r="F28" s="15"/>
      <c r="G28" s="16">
        <f t="shared" si="0"/>
        <v>27353.59</v>
      </c>
      <c r="H28" s="17">
        <f t="shared" si="1"/>
        <v>1.0405070133985518E-2</v>
      </c>
      <c r="I28" s="23" t="s">
        <v>77</v>
      </c>
      <c r="J28" s="14" t="s">
        <v>80</v>
      </c>
    </row>
    <row r="29" spans="1:10" x14ac:dyDescent="0.25">
      <c r="A29" t="s">
        <v>20</v>
      </c>
      <c r="D29" s="2">
        <v>1275.08</v>
      </c>
      <c r="G29" s="10">
        <f t="shared" si="0"/>
        <v>1275.08</v>
      </c>
      <c r="H29" s="12">
        <f t="shared" si="1"/>
        <v>4.8502945413900894E-4</v>
      </c>
      <c r="J29" s="1"/>
    </row>
    <row r="30" spans="1:10" x14ac:dyDescent="0.25">
      <c r="A30" t="s">
        <v>21</v>
      </c>
      <c r="C30" s="2">
        <v>3243.47</v>
      </c>
      <c r="D30" s="2">
        <v>807.02</v>
      </c>
      <c r="G30" s="10">
        <f t="shared" si="0"/>
        <v>4050.49</v>
      </c>
      <c r="H30" s="12">
        <f t="shared" si="1"/>
        <v>1.5407715231166E-3</v>
      </c>
      <c r="J30" s="1"/>
    </row>
    <row r="31" spans="1:10" x14ac:dyDescent="0.25">
      <c r="A31" t="s">
        <v>22</v>
      </c>
      <c r="D31" s="2">
        <v>1715.28</v>
      </c>
      <c r="G31" s="10">
        <f t="shared" si="0"/>
        <v>1715.28</v>
      </c>
      <c r="H31" s="12">
        <f t="shared" si="1"/>
        <v>6.5247774421648785E-4</v>
      </c>
      <c r="J31" s="1"/>
    </row>
    <row r="32" spans="1:10" x14ac:dyDescent="0.25">
      <c r="A32" s="14" t="s">
        <v>23</v>
      </c>
      <c r="B32" s="15">
        <v>8518.39</v>
      </c>
      <c r="C32" s="15"/>
      <c r="D32" s="15"/>
      <c r="E32" s="15"/>
      <c r="F32" s="15"/>
      <c r="G32" s="16">
        <f t="shared" si="0"/>
        <v>8518.39</v>
      </c>
      <c r="H32" s="17">
        <f t="shared" si="1"/>
        <v>3.2403222165222514E-3</v>
      </c>
      <c r="I32" s="23" t="s">
        <v>79</v>
      </c>
      <c r="J32" s="14" t="s">
        <v>80</v>
      </c>
    </row>
    <row r="33" spans="1:10" x14ac:dyDescent="0.25">
      <c r="A33" s="14" t="s">
        <v>24</v>
      </c>
      <c r="B33" s="15">
        <v>2113.6799999999998</v>
      </c>
      <c r="C33" s="15"/>
      <c r="D33" s="15">
        <v>232.44</v>
      </c>
      <c r="E33" s="15"/>
      <c r="F33" s="15"/>
      <c r="G33" s="16">
        <f t="shared" si="0"/>
        <v>2346.12</v>
      </c>
      <c r="H33" s="17">
        <f t="shared" si="1"/>
        <v>8.9244384896995611E-4</v>
      </c>
      <c r="I33" s="23">
        <v>2017</v>
      </c>
      <c r="J33" s="14" t="s">
        <v>80</v>
      </c>
    </row>
    <row r="34" spans="1:10" x14ac:dyDescent="0.25">
      <c r="A34" t="s">
        <v>45</v>
      </c>
      <c r="D34" s="2">
        <v>4811.45</v>
      </c>
      <c r="G34" s="10">
        <f t="shared" si="0"/>
        <v>4811.45</v>
      </c>
      <c r="H34" s="12">
        <f t="shared" si="1"/>
        <v>1.8302341555958329E-3</v>
      </c>
      <c r="J34" s="1"/>
    </row>
    <row r="35" spans="1:10" x14ac:dyDescent="0.25">
      <c r="A35" t="s">
        <v>25</v>
      </c>
      <c r="B35" s="2">
        <v>34145.72</v>
      </c>
      <c r="D35" s="2">
        <v>1067.25</v>
      </c>
      <c r="G35" s="10">
        <f t="shared" si="0"/>
        <v>35212.97</v>
      </c>
      <c r="H35" s="12">
        <f t="shared" si="1"/>
        <v>1.3394710620285235E-2</v>
      </c>
      <c r="I35" s="7" t="s">
        <v>74</v>
      </c>
      <c r="J35" s="1"/>
    </row>
    <row r="36" spans="1:10" x14ac:dyDescent="0.25">
      <c r="A36" s="14" t="s">
        <v>26</v>
      </c>
      <c r="B36" s="15">
        <v>14885.51</v>
      </c>
      <c r="C36" s="15">
        <v>6351.4</v>
      </c>
      <c r="D36" s="15"/>
      <c r="E36" s="15"/>
      <c r="F36" s="15"/>
      <c r="G36" s="16">
        <f t="shared" si="0"/>
        <v>21236.91</v>
      </c>
      <c r="H36" s="17">
        <f t="shared" si="1"/>
        <v>8.0783377238285124E-3</v>
      </c>
      <c r="I36" s="23" t="s">
        <v>78</v>
      </c>
      <c r="J36" s="14" t="s">
        <v>80</v>
      </c>
    </row>
    <row r="37" spans="1:10" x14ac:dyDescent="0.25">
      <c r="A37" s="14" t="s">
        <v>27</v>
      </c>
      <c r="B37" s="15">
        <v>3484.43</v>
      </c>
      <c r="C37" s="15"/>
      <c r="D37" s="15">
        <f>295.48+64.24</f>
        <v>359.72</v>
      </c>
      <c r="E37" s="15"/>
      <c r="F37" s="15"/>
      <c r="G37" s="16">
        <f t="shared" si="0"/>
        <v>3844.1499999999996</v>
      </c>
      <c r="H37" s="17">
        <f t="shared" si="1"/>
        <v>1.4622815636104959E-3</v>
      </c>
      <c r="I37" s="23" t="s">
        <v>78</v>
      </c>
      <c r="J37" s="14" t="s">
        <v>80</v>
      </c>
    </row>
    <row r="38" spans="1:10" x14ac:dyDescent="0.25">
      <c r="A38" s="14" t="s">
        <v>28</v>
      </c>
      <c r="B38" s="15">
        <v>12448.67</v>
      </c>
      <c r="C38" s="15"/>
      <c r="D38" s="15"/>
      <c r="E38" s="15"/>
      <c r="F38" s="15"/>
      <c r="G38" s="16">
        <f t="shared" si="0"/>
        <v>12448.67</v>
      </c>
      <c r="H38" s="17">
        <f t="shared" si="1"/>
        <v>4.7353668905924778E-3</v>
      </c>
      <c r="I38" s="23" t="s">
        <v>75</v>
      </c>
      <c r="J38" s="14" t="s">
        <v>80</v>
      </c>
    </row>
    <row r="39" spans="1:10" ht="45" x14ac:dyDescent="0.25">
      <c r="A39" t="s">
        <v>29</v>
      </c>
      <c r="D39" s="2">
        <v>415.32</v>
      </c>
      <c r="E39" s="2">
        <v>7934.82</v>
      </c>
      <c r="G39" s="10">
        <f t="shared" si="0"/>
        <v>8350.14</v>
      </c>
      <c r="H39" s="12">
        <f t="shared" si="1"/>
        <v>3.176321365078508E-3</v>
      </c>
      <c r="J39" s="1" t="s">
        <v>82</v>
      </c>
    </row>
    <row r="40" spans="1:10" x14ac:dyDescent="0.25">
      <c r="A40" t="s">
        <v>46</v>
      </c>
      <c r="D40" s="2">
        <v>4719.59</v>
      </c>
      <c r="G40" s="10">
        <f t="shared" si="0"/>
        <v>4719.59</v>
      </c>
      <c r="H40" s="12">
        <f t="shared" si="1"/>
        <v>1.7952914024688062E-3</v>
      </c>
      <c r="J40" s="1"/>
    </row>
    <row r="41" spans="1:10" ht="15.75" x14ac:dyDescent="0.25">
      <c r="A41" s="18" t="s">
        <v>30</v>
      </c>
      <c r="B41" s="19">
        <v>653611.31000000006</v>
      </c>
      <c r="C41" s="19"/>
      <c r="D41" s="19"/>
      <c r="E41" s="19"/>
      <c r="F41" s="19"/>
      <c r="G41" s="20">
        <f t="shared" si="0"/>
        <v>653611.31000000006</v>
      </c>
      <c r="H41" s="22">
        <f t="shared" si="1"/>
        <v>0.24862811502680821</v>
      </c>
      <c r="I41" s="24" t="s">
        <v>78</v>
      </c>
      <c r="J41" s="21"/>
    </row>
    <row r="42" spans="1:10" x14ac:dyDescent="0.25">
      <c r="A42" s="14" t="s">
        <v>31</v>
      </c>
      <c r="B42" s="15">
        <v>5062.2299999999996</v>
      </c>
      <c r="C42" s="15"/>
      <c r="D42" s="15"/>
      <c r="E42" s="15"/>
      <c r="F42" s="15"/>
      <c r="G42" s="16">
        <f t="shared" si="0"/>
        <v>5062.2299999999996</v>
      </c>
      <c r="H42" s="17">
        <f t="shared" si="1"/>
        <v>1.9256287084936749E-3</v>
      </c>
      <c r="I42" s="23" t="s">
        <v>74</v>
      </c>
      <c r="J42" s="14" t="s">
        <v>80</v>
      </c>
    </row>
    <row r="43" spans="1:10" ht="15.75" x14ac:dyDescent="0.25">
      <c r="A43" s="18" t="s">
        <v>32</v>
      </c>
      <c r="B43" s="19">
        <v>444384.11</v>
      </c>
      <c r="C43" s="19"/>
      <c r="D43" s="19"/>
      <c r="E43" s="19"/>
      <c r="F43" s="19"/>
      <c r="G43" s="20">
        <f t="shared" si="0"/>
        <v>444384.11</v>
      </c>
      <c r="H43" s="22">
        <f t="shared" si="1"/>
        <v>0.1690398894981878</v>
      </c>
      <c r="I43" s="24" t="s">
        <v>74</v>
      </c>
      <c r="J43" s="21"/>
    </row>
    <row r="44" spans="1:10" x14ac:dyDescent="0.25">
      <c r="A44" t="s">
        <v>47</v>
      </c>
      <c r="D44" s="2">
        <v>1213.49</v>
      </c>
      <c r="G44" s="10">
        <f t="shared" si="0"/>
        <v>1213.49</v>
      </c>
      <c r="H44" s="12">
        <f t="shared" si="1"/>
        <v>4.6160114840099913E-4</v>
      </c>
      <c r="J44" s="1"/>
    </row>
    <row r="45" spans="1:10" x14ac:dyDescent="0.25">
      <c r="A45" t="s">
        <v>33</v>
      </c>
      <c r="B45" s="2">
        <v>95897.23</v>
      </c>
      <c r="G45" s="10">
        <f t="shared" si="0"/>
        <v>95897.23</v>
      </c>
      <c r="H45" s="12">
        <f t="shared" si="1"/>
        <v>3.6478480660306012E-2</v>
      </c>
      <c r="I45" s="7" t="s">
        <v>76</v>
      </c>
      <c r="J45" s="1"/>
    </row>
    <row r="46" spans="1:10" x14ac:dyDescent="0.25">
      <c r="A46" t="s">
        <v>48</v>
      </c>
      <c r="D46" s="2">
        <v>650.15</v>
      </c>
      <c r="G46" s="10">
        <f t="shared" si="0"/>
        <v>650.15</v>
      </c>
      <c r="H46" s="12">
        <f t="shared" si="1"/>
        <v>2.4731146250311876E-4</v>
      </c>
      <c r="J46" s="1"/>
    </row>
    <row r="47" spans="1:10" x14ac:dyDescent="0.25">
      <c r="A47" s="14" t="s">
        <v>34</v>
      </c>
      <c r="B47" s="15">
        <v>10198.33</v>
      </c>
      <c r="C47" s="15"/>
      <c r="D47" s="15">
        <v>56.04</v>
      </c>
      <c r="E47" s="15"/>
      <c r="F47" s="15"/>
      <c r="G47" s="16">
        <f t="shared" si="0"/>
        <v>10254.370000000001</v>
      </c>
      <c r="H47" s="17">
        <f t="shared" si="1"/>
        <v>3.90067406252112E-3</v>
      </c>
      <c r="I47" s="23" t="s">
        <v>73</v>
      </c>
      <c r="J47" s="14" t="s">
        <v>80</v>
      </c>
    </row>
    <row r="48" spans="1:10" x14ac:dyDescent="0.25">
      <c r="A48" s="14" t="s">
        <v>35</v>
      </c>
      <c r="B48" s="15">
        <v>5126.7</v>
      </c>
      <c r="C48" s="15"/>
      <c r="D48" s="15">
        <v>305.05</v>
      </c>
      <c r="E48" s="15"/>
      <c r="F48" s="15"/>
      <c r="G48" s="16">
        <f t="shared" si="0"/>
        <v>5431.75</v>
      </c>
      <c r="H48" s="17">
        <f t="shared" si="1"/>
        <v>2.0661909350939249E-3</v>
      </c>
      <c r="I48" s="23" t="s">
        <v>74</v>
      </c>
      <c r="J48" s="14" t="s">
        <v>80</v>
      </c>
    </row>
    <row r="49" spans="1:10" x14ac:dyDescent="0.25">
      <c r="A49" t="s">
        <v>49</v>
      </c>
      <c r="D49" s="2">
        <v>1466.16</v>
      </c>
      <c r="G49" s="10">
        <f t="shared" si="0"/>
        <v>1466.16</v>
      </c>
      <c r="H49" s="12">
        <f t="shared" si="1"/>
        <v>5.5771464102679789E-4</v>
      </c>
      <c r="J49" s="1"/>
    </row>
    <row r="50" spans="1:10" x14ac:dyDescent="0.25">
      <c r="B50" s="6"/>
      <c r="C50" s="6"/>
      <c r="D50" s="6"/>
      <c r="E50" s="6"/>
      <c r="F50" s="6"/>
      <c r="G50" s="11"/>
      <c r="H50" s="26"/>
      <c r="J50" s="1"/>
    </row>
    <row r="51" spans="1:10" s="8" customFormat="1" x14ac:dyDescent="0.25">
      <c r="A51" s="8" t="s">
        <v>52</v>
      </c>
      <c r="B51" s="9">
        <f t="shared" ref="B51:H51" si="2">SUM(B2:B50)</f>
        <v>2797732.18</v>
      </c>
      <c r="C51" s="9">
        <f t="shared" si="2"/>
        <v>15420.91</v>
      </c>
      <c r="D51" s="9">
        <f t="shared" si="2"/>
        <v>68094.625999999989</v>
      </c>
      <c r="E51" s="9">
        <f t="shared" si="2"/>
        <v>14764.46</v>
      </c>
      <c r="F51" s="9">
        <f t="shared" si="2"/>
        <v>-267140.90000000002</v>
      </c>
      <c r="G51" s="10">
        <f t="shared" si="2"/>
        <v>2628871.2760000001</v>
      </c>
      <c r="H51" s="25">
        <f t="shared" si="2"/>
        <v>1</v>
      </c>
      <c r="I51" s="13"/>
    </row>
    <row r="54" spans="1:10" x14ac:dyDescent="0.25">
      <c r="A54" s="13" t="s">
        <v>55</v>
      </c>
      <c r="B54" s="27" t="s">
        <v>56</v>
      </c>
      <c r="C54" s="27"/>
      <c r="D54" s="27"/>
      <c r="E54" s="27"/>
      <c r="F54" s="27"/>
      <c r="G54" s="27"/>
      <c r="H54" s="27"/>
      <c r="I54" s="27"/>
      <c r="J54" s="27"/>
    </row>
    <row r="55" spans="1:10" x14ac:dyDescent="0.25">
      <c r="A55" s="13" t="s">
        <v>57</v>
      </c>
      <c r="B55" s="27" t="s">
        <v>58</v>
      </c>
      <c r="C55" s="27"/>
      <c r="D55" s="27"/>
      <c r="E55" s="27"/>
      <c r="F55" s="27"/>
      <c r="G55" s="27"/>
      <c r="H55" s="27"/>
      <c r="I55" s="27"/>
      <c r="J55" s="27"/>
    </row>
    <row r="56" spans="1:10" x14ac:dyDescent="0.25">
      <c r="A56" s="13" t="s">
        <v>61</v>
      </c>
      <c r="B56" s="27" t="s">
        <v>62</v>
      </c>
      <c r="C56" s="27"/>
      <c r="D56" s="27"/>
      <c r="E56" s="27"/>
      <c r="F56" s="27"/>
      <c r="G56" s="27"/>
      <c r="H56" s="27"/>
      <c r="I56" s="27"/>
      <c r="J56" s="27"/>
    </row>
    <row r="57" spans="1:10" x14ac:dyDescent="0.25">
      <c r="A57" s="13" t="s">
        <v>64</v>
      </c>
      <c r="B57" s="27" t="s">
        <v>68</v>
      </c>
      <c r="C57" s="27"/>
      <c r="D57" s="27"/>
      <c r="E57" s="27"/>
      <c r="F57" s="27"/>
      <c r="G57" s="27"/>
      <c r="H57" s="27"/>
      <c r="I57" s="27"/>
      <c r="J57" s="27"/>
    </row>
    <row r="58" spans="1:10" x14ac:dyDescent="0.25">
      <c r="A58" s="13" t="s">
        <v>65</v>
      </c>
      <c r="B58" s="27" t="s">
        <v>67</v>
      </c>
      <c r="C58" s="27"/>
      <c r="D58" s="27"/>
      <c r="E58" s="27"/>
      <c r="F58" s="27"/>
      <c r="G58" s="27"/>
      <c r="H58" s="27"/>
      <c r="I58" s="27"/>
      <c r="J58" s="27"/>
    </row>
    <row r="59" spans="1:10" x14ac:dyDescent="0.25">
      <c r="A59" s="13" t="s">
        <v>70</v>
      </c>
      <c r="B59" s="27" t="s">
        <v>53</v>
      </c>
      <c r="C59" s="27"/>
      <c r="D59" s="27"/>
      <c r="E59" s="27"/>
      <c r="F59" s="27"/>
      <c r="G59" s="27"/>
      <c r="H59" s="27"/>
      <c r="I59" s="27"/>
      <c r="J59" s="27"/>
    </row>
  </sheetData>
  <autoFilter ref="A1:J49">
    <sortState ref="A2:J49">
      <sortCondition ref="A2"/>
    </sortState>
  </autoFilter>
  <sortState ref="A2:J49">
    <sortCondition ref="A2"/>
  </sortState>
  <mergeCells count="6">
    <mergeCell ref="B54:J54"/>
    <mergeCell ref="B59:J59"/>
    <mergeCell ref="B55:J55"/>
    <mergeCell ref="B56:J56"/>
    <mergeCell ref="B57:J57"/>
    <mergeCell ref="B58:J58"/>
  </mergeCells>
  <pageMargins left="0.7" right="0.7" top="0.75" bottom="0.75" header="0.3" footer="0.3"/>
  <pageSetup scale="57" fitToHeight="0" orientation="landscape" r:id="rId1"/>
  <headerFooter>
    <oddFooter xml:space="preserve">&amp;RThese documents were provided by the State Treasurer's Office to the Oversight Subcommittee via email on June 6, 2017.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Current Holdings</vt:lpstr>
      <vt:lpstr>'Current Holdings'!Print_Titles</vt:lpstr>
    </vt:vector>
  </TitlesOfParts>
  <Company>SC Division of Technology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Fisher, Sue</dc:creator>
  <cp:lastModifiedBy>Charles Appleby</cp:lastModifiedBy>
  <cp:lastPrinted>2017-06-15T17:10:43Z</cp:lastPrinted>
  <dcterms:created xsi:type="dcterms:W3CDTF">2017-06-02T18:14:44Z</dcterms:created>
  <dcterms:modified xsi:type="dcterms:W3CDTF">2017-06-15T17:10:57Z</dcterms:modified>
</cp:coreProperties>
</file>